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<sst xmlns="http://schemas.openxmlformats.org/spreadsheetml/2006/main" count="90" uniqueCount="41">
  <si>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</si>
  <si>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</si>
  <si>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</si>
  <si>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</si>
  <si>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</si>
  <si>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</si>
  <si>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</si>
  <si>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</si>
  <si>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</si>
  <si>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</si>
  <si>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</si>
  <si>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</si>
  <si>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</si>
  <si>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</si>
  <si>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</si>
  <si>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</si>
  <si>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</si>
  <si>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</si>
  <si>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</si>
  <si>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</si>
  <si>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</si>
  <si>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</si>
  <si>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</si>
  <si>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</si>
  <si>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</si>
  <si>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</si>
  <si>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</si>
  <si>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</si>
  <si>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</si>
  <si>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</si>
  <si>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</si>
  <si>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</si>
  <si>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</si>
  <si>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</si>
  <si>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</si>
  <si>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</si>
  <si>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</si>
  <si>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</si>
  <si>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</si>
  <si>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</si>
  <si>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ΜΑΡΤΙΟ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</si>
</sst>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2019-2021
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5689175"/>
        <c:axId val="8549392"/>
      </c:bar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9</v>
      </c>
      <c r="C6" s="85">
        <f>C7+C8</f>
        <v>26508</v>
      </c>
      <c r="D6" s="85">
        <f>D7+D8</f>
        <v>26353</v>
      </c>
      <c r="E6" s="85">
        <f>D6-C6</f>
        <v>-155</v>
      </c>
      <c r="F6" s="89">
        <f>E6/C6</f>
        <v>-0.005847291383733213</v>
      </c>
      <c r="G6" s="85">
        <f>SUM(G7:G8)</f>
        <v>32933</v>
      </c>
      <c r="H6" s="85">
        <f>G6-D6</f>
        <v>6580</v>
      </c>
      <c r="I6" s="95">
        <f>H6/D6</f>
        <v>0.24968694266307442</v>
      </c>
      <c r="J6" s="81"/>
      <c r="K6" s="81"/>
      <c r="L6" s="81"/>
      <c r="N6" s="85" t="s">
        <v>24</v>
      </c>
      <c r="O6" s="85">
        <f aca="true" t="shared" si="0" ref="O6:P8">C6</f>
        <v>26508</v>
      </c>
      <c r="P6" s="85">
        <f t="shared" si="0"/>
        <v>26353</v>
      </c>
      <c r="Q6" s="85">
        <f>G6</f>
        <v>32933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12061</v>
      </c>
      <c r="D7" s="106">
        <v>11658</v>
      </c>
      <c r="E7" s="85">
        <f>D7-C7</f>
        <v>-403</v>
      </c>
      <c r="F7" s="89">
        <f>E7/C7</f>
        <v>-0.033413481469198245</v>
      </c>
      <c r="G7" s="90">
        <v>14517</v>
      </c>
      <c r="H7" s="85">
        <f>G7-D7</f>
        <v>2859</v>
      </c>
      <c r="I7" s="95">
        <f>H7/D7</f>
        <v>0.24523932063818837</v>
      </c>
      <c r="J7" s="82"/>
      <c r="K7" s="81"/>
      <c r="L7" s="82"/>
      <c r="N7" s="86" t="s">
        <v>31</v>
      </c>
      <c r="O7" s="85">
        <f t="shared" si="0"/>
        <v>12061</v>
      </c>
      <c r="P7" s="85">
        <f t="shared" si="0"/>
        <v>11658</v>
      </c>
      <c r="Q7" s="85">
        <f>G7</f>
        <v>14517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14447</v>
      </c>
      <c r="D8" s="109">
        <v>14695</v>
      </c>
      <c r="E8" s="97">
        <f>D8-C8</f>
        <v>248</v>
      </c>
      <c r="F8" s="98">
        <f>E8/C8</f>
        <v>0.01716619367342701</v>
      </c>
      <c r="G8" s="99">
        <v>18416</v>
      </c>
      <c r="H8" s="97">
        <f>G8-D8</f>
        <v>3721</v>
      </c>
      <c r="I8" s="100">
        <f>H8/D8</f>
        <v>0.25321537938074173</v>
      </c>
      <c r="J8" s="82"/>
      <c r="K8" s="81"/>
      <c r="L8" s="82"/>
      <c r="N8" s="86" t="s">
        <v>32</v>
      </c>
      <c r="O8" s="85">
        <f t="shared" si="0"/>
        <v>14447</v>
      </c>
      <c r="P8" s="85">
        <f t="shared" si="0"/>
        <v>14695</v>
      </c>
      <c r="Q8" s="85">
        <f>G8</f>
        <v>18416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N20" s="108"/>
      <c r="O20" s="108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2021-04-02T10:52:25Z</cp:lastPrinted>
  <dcterms:created xsi:type="dcterms:W3CDTF">2003-04-22T07:59:57Z</dcterms:created>
  <dcterms:modified xsi:type="dcterms:W3CDTF">2021-04-02T10:52:28Z</dcterms:modified>
  <cp:category/>
  <cp:version/>
  <cp:contentType/>
  <cp:contentStatus/>
</cp:coreProperties>
</file>